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sa.k\Desktop\hygiena 2021\PTK\"/>
    </mc:Choice>
  </mc:AlternateContent>
  <bookViews>
    <workbookView xWindow="0" yWindow="0" windowWidth="28800" windowHeight="12300"/>
  </bookViews>
  <sheets>
    <sheet name="POLOZK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7" i="1" l="1"/>
  <c r="N27" i="1"/>
  <c r="P24" i="1"/>
  <c r="N24" i="1"/>
  <c r="P23" i="1"/>
  <c r="N23" i="1"/>
  <c r="P22" i="1"/>
  <c r="N22" i="1"/>
  <c r="P21" i="1"/>
  <c r="N21" i="1"/>
  <c r="P20" i="1"/>
  <c r="N20" i="1"/>
  <c r="P19" i="1"/>
  <c r="N19" i="1"/>
  <c r="P18" i="1"/>
  <c r="N18" i="1"/>
  <c r="P17" i="1"/>
  <c r="N17" i="1"/>
  <c r="P16" i="1"/>
  <c r="N16" i="1"/>
  <c r="P13" i="1"/>
  <c r="N13" i="1"/>
  <c r="P12" i="1"/>
  <c r="N12" i="1"/>
  <c r="P11" i="1"/>
  <c r="N11" i="1"/>
  <c r="P10" i="1"/>
  <c r="N10" i="1"/>
  <c r="P9" i="1"/>
  <c r="N9" i="1"/>
  <c r="P8" i="1"/>
  <c r="N8" i="1"/>
  <c r="P7" i="1"/>
  <c r="N7" i="1"/>
  <c r="P6" i="1"/>
  <c r="N6" i="1"/>
  <c r="P5" i="1"/>
  <c r="P28" i="1" s="1"/>
  <c r="N5" i="1"/>
</calcChain>
</file>

<file path=xl/sharedStrings.xml><?xml version="1.0" encoding="utf-8"?>
<sst xmlns="http://schemas.openxmlformats.org/spreadsheetml/2006/main" count="240" uniqueCount="108">
  <si>
    <t>ID</t>
  </si>
  <si>
    <t>Položka</t>
  </si>
  <si>
    <t>Stručná specifikace</t>
  </si>
  <si>
    <t>HJ</t>
  </si>
  <si>
    <t>Šířka (mm)</t>
  </si>
  <si>
    <t>NR (m)</t>
  </si>
  <si>
    <t>MOM</t>
  </si>
  <si>
    <t>MVB</t>
  </si>
  <si>
    <t>PO (HJ)</t>
  </si>
  <si>
    <t>Obchodní název</t>
  </si>
  <si>
    <t>NN 1 role (m)</t>
  </si>
  <si>
    <t>VNB (role)</t>
  </si>
  <si>
    <t>MAX cena za HJ (v Kč bez DPH)</t>
  </si>
  <si>
    <t>Cena v Kč bez DPH</t>
  </si>
  <si>
    <t>Sazba DPH (%)</t>
  </si>
  <si>
    <t>za 1 roli</t>
  </si>
  <si>
    <t>za HJ</t>
  </si>
  <si>
    <t>celkem za položku</t>
  </si>
  <si>
    <t>PH001</t>
  </si>
  <si>
    <r>
      <t xml:space="preserve">Toaletní papír </t>
    </r>
    <r>
      <rPr>
        <i/>
        <sz val="10"/>
        <rFont val="Calibri"/>
        <family val="2"/>
        <charset val="238"/>
        <scheme val="minor"/>
      </rPr>
      <t>malý typ</t>
    </r>
  </si>
  <si>
    <t>Recyklovaný, malá role, jednovrstvý, perforace,                              gramáž min. 30 g/m2, průměr dutinky min. 40 mm</t>
  </si>
  <si>
    <t>100 m</t>
  </si>
  <si>
    <t>85 - 100</t>
  </si>
  <si>
    <t>0 - 30</t>
  </si>
  <si>
    <t>1 balení</t>
  </si>
  <si>
    <t>32 rolí</t>
  </si>
  <si>
    <t>PH002</t>
  </si>
  <si>
    <t>31 - 45</t>
  </si>
  <si>
    <t>PH003</t>
  </si>
  <si>
    <t>Recyklovaný, malá role, jednovrstvý, perforace,                           gramáž min. 30 g/m2, průměr dutinky min. 40 mm</t>
  </si>
  <si>
    <t>46 - 70</t>
  </si>
  <si>
    <t>PH004</t>
  </si>
  <si>
    <t>Recyklovaný, malá role, dvouvrstvý, perforace,                                 gramáž min. 2x15,5 g/m2, průměr dutinky min. 40 mm</t>
  </si>
  <si>
    <t>0 - 40</t>
  </si>
  <si>
    <t>PH005</t>
  </si>
  <si>
    <t>Recyklovaný, malá role, dvouvrstvý, perforace,                                gramáž min. 2x15,5 g/m2, průměr dutinky min. 40 mm</t>
  </si>
  <si>
    <t>41 - 70</t>
  </si>
  <si>
    <t>PH006</t>
  </si>
  <si>
    <t>100 % celulóza, malá role, dvouvrstvý, perforace,                          gramáž min. 2x15,5 g/m2, průměr dutinky min. 40 mm</t>
  </si>
  <si>
    <t>PH007</t>
  </si>
  <si>
    <t>100 % celulóza, malá role, dvouvrstvý, perforace,                        gramáž min. 2x15,5 g/m2, průměr dutinky min. 40 mm</t>
  </si>
  <si>
    <t>31 - 50</t>
  </si>
  <si>
    <t>PH008</t>
  </si>
  <si>
    <t>100 % celulóza, malá role, třívrstvý, perforace,                                gramáž min. 3x15,5 g/m2, průměr dutinky min. 40 mm</t>
  </si>
  <si>
    <t>PH009</t>
  </si>
  <si>
    <t>Ø role (mm)</t>
  </si>
  <si>
    <t>PH010</t>
  </si>
  <si>
    <r>
      <t xml:space="preserve">Toaletní papír </t>
    </r>
    <r>
      <rPr>
        <i/>
        <sz val="10"/>
        <rFont val="Calibri"/>
        <family val="2"/>
        <charset val="238"/>
        <scheme val="minor"/>
      </rPr>
      <t>velký typ</t>
    </r>
  </si>
  <si>
    <t>Recyklovaný, velká (JUMBO) role, jednovrstvý,                          gramáž min. 30 g/m2, průměr dutinky min. 55 mm</t>
  </si>
  <si>
    <t>170-200</t>
  </si>
  <si>
    <t>6 rolí</t>
  </si>
  <si>
    <t>PH011</t>
  </si>
  <si>
    <t>Recyklovaný, velká (JUMBO) role, jednovrstvý,                             gramáž min. 30 g/m2, průměr dutinky min. 55 mm</t>
  </si>
  <si>
    <t>220-250</t>
  </si>
  <si>
    <t>PH012</t>
  </si>
  <si>
    <t>260-290</t>
  </si>
  <si>
    <t>PH013</t>
  </si>
  <si>
    <t>Recyklovaný, velká (JUMBO) role, dvouvrstvý,                        gramáž min. 2x15,5 g/m2, průměr dutinky min. 55 mm</t>
  </si>
  <si>
    <t>PH014</t>
  </si>
  <si>
    <t>Recyklovaný, velká (JUMBO) role, dvouvrstvý,                         gramáž min. 2x15,5 g/m2, průměr dutinky min. 55 mm</t>
  </si>
  <si>
    <t>PH015</t>
  </si>
  <si>
    <t>PH016</t>
  </si>
  <si>
    <t>100 % celulóza, velká (JUMBO) role, dvouvrstvý,                               gramáž min. 2x15,5 g/m2, průměr dutinky min. 55 mm</t>
  </si>
  <si>
    <t>PH017</t>
  </si>
  <si>
    <t>PH018</t>
  </si>
  <si>
    <t>100 % celulóza, velká (JUMBO) role, dvouvrstvý,                            gramáž min. 2x15,5 g/m2, průměr dutinky min. 55 mm</t>
  </si>
  <si>
    <t>Délka (mm)</t>
  </si>
  <si>
    <t>VNB (ks)</t>
  </si>
  <si>
    <t>za balení</t>
  </si>
  <si>
    <t>PH019</t>
  </si>
  <si>
    <r>
      <t xml:space="preserve">Papírové ručníky </t>
    </r>
    <r>
      <rPr>
        <i/>
        <sz val="10"/>
        <color theme="1"/>
        <rFont val="Calibri"/>
        <family val="2"/>
        <charset val="238"/>
        <scheme val="minor"/>
      </rPr>
      <t>skládané</t>
    </r>
  </si>
  <si>
    <t>100 % celulóza, skládané, typ Z-Z, dvouvrstvé,                              gramáž min. 2x20 g/m2</t>
  </si>
  <si>
    <t>1 000 ks</t>
  </si>
  <si>
    <t>225 - 250</t>
  </si>
  <si>
    <t>200 - 212</t>
  </si>
  <si>
    <t>3 000 ks</t>
  </si>
  <si>
    <r>
      <t xml:space="preserve">CELKEM za všechny položky - Papírová hygiena (v Kč bez DPH) </t>
    </r>
    <r>
      <rPr>
        <b/>
        <sz val="12"/>
        <color rgb="FFFF0000"/>
        <rFont val="Calibri"/>
        <family val="2"/>
        <charset val="238"/>
        <scheme val="minor"/>
      </rPr>
      <t>na 2 roky</t>
    </r>
  </si>
  <si>
    <t>Pozn.: Účastníci vyplní ELEKTRONICKY pouze ŽLUTĚ zvýrazněná pole. Ostatní pole jsou uzamčena proti změnám. V tabulce účastníci vyplní pouze obchodní název, nabízený návin 1 role (kde je to vhodné), nabízené balení, cenu za hodnocenou jednotku položky a sazbu DPH v % dle položky.</t>
  </si>
  <si>
    <t>Legenda:</t>
  </si>
  <si>
    <t>Hodnocená jednotka</t>
  </si>
  <si>
    <t>- cena za toto množství (metrů, kusů) bude předmětem hodnocení</t>
  </si>
  <si>
    <t>Šířka [mm]</t>
  </si>
  <si>
    <t>Šířka v milimetrech</t>
  </si>
  <si>
    <t>- šířka nabízeného předmětu musí být v uvedeném intervalu; u skládaných papírových ručníků šířka představuje otvor zásobníku</t>
  </si>
  <si>
    <t>Délka [mm]</t>
  </si>
  <si>
    <t>Délka v milimetrech</t>
  </si>
  <si>
    <t>- délka nabízeného předmětu musí být v uvedeném intervalu</t>
  </si>
  <si>
    <t>NR [m]</t>
  </si>
  <si>
    <t>Návin role v metrech</t>
  </si>
  <si>
    <t>- návin role nabízeného předmětu</t>
  </si>
  <si>
    <t>Minimální objednatelné množství</t>
  </si>
  <si>
    <t>Maximální velikost balení</t>
  </si>
  <si>
    <t>- max. počet jednotek (rolí nebo kusů) v balení</t>
  </si>
  <si>
    <t>PO [HJ]</t>
  </si>
  <si>
    <t>Přepokládaný objem v HJ za 2 roky</t>
  </si>
  <si>
    <t>- přepokládaná spotřeba předmětu (ve stanovených hodnocených jednotkách)</t>
  </si>
  <si>
    <t>NN [m]</t>
  </si>
  <si>
    <t>Nabízený návin v metrech</t>
  </si>
  <si>
    <t>- návin role v metrech, který uchazeč nabízí</t>
  </si>
  <si>
    <t>VNB</t>
  </si>
  <si>
    <t>Velikost nabízeného balení</t>
  </si>
  <si>
    <t>- počet jednotek (rolí nebo kusů) v balení</t>
  </si>
  <si>
    <t>Ø role [mm]</t>
  </si>
  <si>
    <t>Průměr role v milimetrech</t>
  </si>
  <si>
    <t>- průměr role nabízeného předmětu musí být v tomto intervalu</t>
  </si>
  <si>
    <t>Pozn2:</t>
  </si>
  <si>
    <t>Modře podbarvené sloupce v tabulce, tj. PO (HJ) a MAX cena za HJ (v Kč bez DPH), doplní zadavatel až do výzvy k veřejné zakázce</t>
  </si>
  <si>
    <t>Technické specifikace pro hodnocení vybrané papírové hygieny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</si>
</sst>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Kč-405];\-#,##0.00\ [$Kč-405]"/>
    <numFmt numFmtId="165" formatCode="_-* #,##0.00\ [$Kč-405]_-;\-* #,##0.00\ [$Kč-405]_-;_-* &quot;-&quot;??\ [$Kč-405]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FF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6633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-0.499984740745262"/>
        <bgColor theme="4" tint="-0.249977111117893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0" fillId="3" borderId="6" xfId="0" applyNumberFormat="1" applyFont="1" applyFill="1" applyBorder="1" applyAlignment="1">
      <alignment horizontal="center" vertical="center"/>
    </xf>
    <xf numFmtId="1" fontId="4" fillId="3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165" fontId="4" fillId="3" borderId="6" xfId="0" applyNumberFormat="1" applyFont="1" applyFill="1" applyBorder="1" applyAlignment="1">
      <alignment horizontal="center" vertical="center" wrapText="1"/>
    </xf>
    <xf numFmtId="9" fontId="4" fillId="3" borderId="6" xfId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 wrapText="1"/>
    </xf>
    <xf numFmtId="165" fontId="4" fillId="3" borderId="6" xfId="0" applyNumberFormat="1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10" fillId="4" borderId="14" xfId="0" applyNumberFormat="1" applyFont="1" applyFill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5" borderId="18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right" vertical="center" indent="1"/>
    </xf>
    <xf numFmtId="0" fontId="4" fillId="5" borderId="0" xfId="0" applyFont="1" applyFill="1" applyBorder="1" applyAlignment="1">
      <alignment vertical="center"/>
    </xf>
    <xf numFmtId="49" fontId="4" fillId="5" borderId="0" xfId="0" applyNumberFormat="1" applyFont="1" applyFill="1" applyBorder="1" applyAlignment="1">
      <alignment vertical="center"/>
    </xf>
    <xf numFmtId="0" fontId="4" fillId="5" borderId="19" xfId="0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0" xfId="0" applyFont="1" applyBorder="1" applyAlignment="1">
      <alignment horizontal="right" vertical="center" indent="1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21" xfId="0" applyFont="1" applyFill="1" applyBorder="1" applyAlignment="1">
      <alignment horizontal="right" vertical="center" indent="1"/>
    </xf>
    <xf numFmtId="0" fontId="4" fillId="0" borderId="21" xfId="0" applyFont="1" applyFill="1" applyBorder="1" applyAlignment="1">
      <alignment vertical="center"/>
    </xf>
    <xf numFmtId="49" fontId="4" fillId="0" borderId="21" xfId="0" applyNumberFormat="1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3" fontId="7" fillId="6" borderId="6" xfId="0" applyNumberFormat="1" applyFont="1" applyFill="1" applyBorder="1" applyAlignment="1">
      <alignment horizontal="center" vertical="center"/>
    </xf>
    <xf numFmtId="164" fontId="8" fillId="6" borderId="6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/>
    <xf numFmtId="1" fontId="4" fillId="3" borderId="2" xfId="0" applyNumberFormat="1" applyFont="1" applyFill="1" applyBorder="1" applyAlignment="1">
      <alignment horizontal="center" vertical="center" wrapText="1"/>
    </xf>
    <xf numFmtId="1" fontId="0" fillId="3" borderId="4" xfId="0" applyNumberForma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zoomScale="60" zoomScaleNormal="60" workbookViewId="0">
      <selection activeCell="X20" sqref="X20"/>
    </sheetView>
  </sheetViews>
  <sheetFormatPr defaultRowHeight="14.5" x14ac:dyDescent="0.35"/>
  <cols>
    <col min="1" max="1" width="9.54296875" customWidth="1"/>
    <col min="2" max="2" width="14.453125" customWidth="1"/>
    <col min="3" max="3" width="48.1796875" customWidth="1"/>
    <col min="4" max="4" width="8.453125" customWidth="1"/>
    <col min="8" max="8" width="10.54296875" customWidth="1"/>
    <col min="9" max="9" width="11" customWidth="1"/>
    <col min="10" max="10" width="34.453125" customWidth="1"/>
    <col min="11" max="12" width="10.81640625" customWidth="1"/>
    <col min="13" max="13" width="15.81640625" customWidth="1"/>
    <col min="14" max="14" width="12" customWidth="1"/>
    <col min="15" max="15" width="11.81640625" customWidth="1"/>
    <col min="16" max="16" width="21.453125" customWidth="1"/>
    <col min="17" max="17" width="11.81640625" customWidth="1"/>
    <col min="18" max="18" width="6.453125" customWidth="1"/>
  </cols>
  <sheetData>
    <row r="1" spans="1:17" ht="28.5" customHeight="1" x14ac:dyDescent="0.45">
      <c r="A1" s="40" t="s">
        <v>107</v>
      </c>
    </row>
    <row r="3" spans="1:17" ht="20.149999999999999" customHeight="1" x14ac:dyDescent="0.35">
      <c r="A3" s="58" t="s">
        <v>0</v>
      </c>
      <c r="B3" s="58" t="s">
        <v>1</v>
      </c>
      <c r="C3" s="48" t="s">
        <v>2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  <c r="I3" s="48" t="s">
        <v>8</v>
      </c>
      <c r="J3" s="48" t="s">
        <v>9</v>
      </c>
      <c r="K3" s="48" t="s">
        <v>10</v>
      </c>
      <c r="L3" s="48" t="s">
        <v>11</v>
      </c>
      <c r="M3" s="48" t="s">
        <v>12</v>
      </c>
      <c r="N3" s="54" t="s">
        <v>13</v>
      </c>
      <c r="O3" s="55"/>
      <c r="P3" s="56"/>
      <c r="Q3" s="48" t="s">
        <v>14</v>
      </c>
    </row>
    <row r="4" spans="1:17" ht="20.149999999999999" customHeight="1" x14ac:dyDescent="0.35">
      <c r="A4" s="59"/>
      <c r="B4" s="5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1" t="s">
        <v>15</v>
      </c>
      <c r="O4" s="1" t="s">
        <v>16</v>
      </c>
      <c r="P4" s="1" t="s">
        <v>17</v>
      </c>
      <c r="Q4" s="57"/>
    </row>
    <row r="5" spans="1:17" ht="39.65" customHeight="1" x14ac:dyDescent="0.35">
      <c r="A5" s="2" t="s">
        <v>18</v>
      </c>
      <c r="B5" s="3" t="s">
        <v>19</v>
      </c>
      <c r="C5" s="3" t="s">
        <v>20</v>
      </c>
      <c r="D5" s="4" t="s">
        <v>21</v>
      </c>
      <c r="E5" s="5" t="s">
        <v>22</v>
      </c>
      <c r="F5" s="4" t="s">
        <v>23</v>
      </c>
      <c r="G5" s="4" t="s">
        <v>24</v>
      </c>
      <c r="H5" s="6" t="s">
        <v>25</v>
      </c>
      <c r="I5" s="37"/>
      <c r="J5" s="7"/>
      <c r="K5" s="8"/>
      <c r="L5" s="8"/>
      <c r="M5" s="38"/>
      <c r="N5" s="9">
        <f t="shared" ref="N5:N13" si="0">O5*K5/100</f>
        <v>0</v>
      </c>
      <c r="O5" s="10"/>
      <c r="P5" s="9">
        <f t="shared" ref="P5:P13" si="1">I5*O5</f>
        <v>0</v>
      </c>
      <c r="Q5" s="11"/>
    </row>
    <row r="6" spans="1:17" ht="40.4" customHeight="1" x14ac:dyDescent="0.35">
      <c r="A6" s="2" t="s">
        <v>26</v>
      </c>
      <c r="B6" s="3" t="s">
        <v>19</v>
      </c>
      <c r="C6" s="3" t="s">
        <v>20</v>
      </c>
      <c r="D6" s="4" t="s">
        <v>21</v>
      </c>
      <c r="E6" s="5" t="s">
        <v>22</v>
      </c>
      <c r="F6" s="4" t="s">
        <v>27</v>
      </c>
      <c r="G6" s="4" t="s">
        <v>24</v>
      </c>
      <c r="H6" s="6" t="s">
        <v>25</v>
      </c>
      <c r="I6" s="37"/>
      <c r="J6" s="7"/>
      <c r="K6" s="8"/>
      <c r="L6" s="8"/>
      <c r="M6" s="38"/>
      <c r="N6" s="9">
        <f t="shared" si="0"/>
        <v>0</v>
      </c>
      <c r="O6" s="10"/>
      <c r="P6" s="9">
        <f t="shared" si="1"/>
        <v>0</v>
      </c>
      <c r="Q6" s="11"/>
    </row>
    <row r="7" spans="1:17" ht="39.65" customHeight="1" x14ac:dyDescent="0.35">
      <c r="A7" s="2" t="s">
        <v>28</v>
      </c>
      <c r="B7" s="3" t="s">
        <v>19</v>
      </c>
      <c r="C7" s="3" t="s">
        <v>29</v>
      </c>
      <c r="D7" s="4" t="s">
        <v>21</v>
      </c>
      <c r="E7" s="5" t="s">
        <v>22</v>
      </c>
      <c r="F7" s="4" t="s">
        <v>30</v>
      </c>
      <c r="G7" s="4" t="s">
        <v>24</v>
      </c>
      <c r="H7" s="6" t="s">
        <v>25</v>
      </c>
      <c r="I7" s="37"/>
      <c r="J7" s="7"/>
      <c r="K7" s="8"/>
      <c r="L7" s="8"/>
      <c r="M7" s="38"/>
      <c r="N7" s="9">
        <f t="shared" si="0"/>
        <v>0</v>
      </c>
      <c r="O7" s="10"/>
      <c r="P7" s="9">
        <f t="shared" si="1"/>
        <v>0</v>
      </c>
      <c r="Q7" s="11"/>
    </row>
    <row r="8" spans="1:17" ht="39.65" customHeight="1" x14ac:dyDescent="0.35">
      <c r="A8" s="2" t="s">
        <v>31</v>
      </c>
      <c r="B8" s="3" t="s">
        <v>19</v>
      </c>
      <c r="C8" s="3" t="s">
        <v>32</v>
      </c>
      <c r="D8" s="4" t="s">
        <v>21</v>
      </c>
      <c r="E8" s="5" t="s">
        <v>22</v>
      </c>
      <c r="F8" s="4" t="s">
        <v>33</v>
      </c>
      <c r="G8" s="4" t="s">
        <v>24</v>
      </c>
      <c r="H8" s="6" t="s">
        <v>25</v>
      </c>
      <c r="I8" s="37"/>
      <c r="J8" s="7"/>
      <c r="K8" s="8"/>
      <c r="L8" s="8"/>
      <c r="M8" s="38"/>
      <c r="N8" s="9">
        <f t="shared" si="0"/>
        <v>0</v>
      </c>
      <c r="O8" s="10"/>
      <c r="P8" s="9">
        <f t="shared" si="1"/>
        <v>0</v>
      </c>
      <c r="Q8" s="11"/>
    </row>
    <row r="9" spans="1:17" ht="39.65" customHeight="1" x14ac:dyDescent="0.35">
      <c r="A9" s="2" t="s">
        <v>34</v>
      </c>
      <c r="B9" s="3" t="s">
        <v>19</v>
      </c>
      <c r="C9" s="3" t="s">
        <v>35</v>
      </c>
      <c r="D9" s="4" t="s">
        <v>21</v>
      </c>
      <c r="E9" s="5" t="s">
        <v>22</v>
      </c>
      <c r="F9" s="4" t="s">
        <v>36</v>
      </c>
      <c r="G9" s="4" t="s">
        <v>24</v>
      </c>
      <c r="H9" s="6" t="s">
        <v>25</v>
      </c>
      <c r="I9" s="37"/>
      <c r="J9" s="7"/>
      <c r="K9" s="8"/>
      <c r="L9" s="8"/>
      <c r="M9" s="38"/>
      <c r="N9" s="9">
        <f t="shared" si="0"/>
        <v>0</v>
      </c>
      <c r="O9" s="10"/>
      <c r="P9" s="9">
        <f t="shared" si="1"/>
        <v>0</v>
      </c>
      <c r="Q9" s="11"/>
    </row>
    <row r="10" spans="1:17" ht="39.65" customHeight="1" x14ac:dyDescent="0.35">
      <c r="A10" s="2" t="s">
        <v>37</v>
      </c>
      <c r="B10" s="3" t="s">
        <v>19</v>
      </c>
      <c r="C10" s="3" t="s">
        <v>38</v>
      </c>
      <c r="D10" s="4" t="s">
        <v>21</v>
      </c>
      <c r="E10" s="5" t="s">
        <v>22</v>
      </c>
      <c r="F10" s="4" t="s">
        <v>23</v>
      </c>
      <c r="G10" s="4" t="s">
        <v>24</v>
      </c>
      <c r="H10" s="6" t="s">
        <v>25</v>
      </c>
      <c r="I10" s="37"/>
      <c r="J10" s="7"/>
      <c r="K10" s="8"/>
      <c r="L10" s="8"/>
      <c r="M10" s="38"/>
      <c r="N10" s="9">
        <f t="shared" si="0"/>
        <v>0</v>
      </c>
      <c r="O10" s="10"/>
      <c r="P10" s="9">
        <f t="shared" si="1"/>
        <v>0</v>
      </c>
      <c r="Q10" s="11"/>
    </row>
    <row r="11" spans="1:17" ht="39.65" customHeight="1" x14ac:dyDescent="0.35">
      <c r="A11" s="2" t="s">
        <v>39</v>
      </c>
      <c r="B11" s="3" t="s">
        <v>19</v>
      </c>
      <c r="C11" s="3" t="s">
        <v>40</v>
      </c>
      <c r="D11" s="4" t="s">
        <v>21</v>
      </c>
      <c r="E11" s="5" t="s">
        <v>22</v>
      </c>
      <c r="F11" s="4" t="s">
        <v>41</v>
      </c>
      <c r="G11" s="4" t="s">
        <v>24</v>
      </c>
      <c r="H11" s="6" t="s">
        <v>25</v>
      </c>
      <c r="I11" s="37"/>
      <c r="J11" s="7"/>
      <c r="K11" s="8"/>
      <c r="L11" s="8"/>
      <c r="M11" s="38"/>
      <c r="N11" s="9">
        <f t="shared" si="0"/>
        <v>0</v>
      </c>
      <c r="O11" s="10"/>
      <c r="P11" s="9">
        <f t="shared" si="1"/>
        <v>0</v>
      </c>
      <c r="Q11" s="11"/>
    </row>
    <row r="12" spans="1:17" ht="39.65" customHeight="1" x14ac:dyDescent="0.35">
      <c r="A12" s="2" t="s">
        <v>42</v>
      </c>
      <c r="B12" s="3" t="s">
        <v>19</v>
      </c>
      <c r="C12" s="3" t="s">
        <v>43</v>
      </c>
      <c r="D12" s="4" t="s">
        <v>21</v>
      </c>
      <c r="E12" s="5" t="s">
        <v>22</v>
      </c>
      <c r="F12" s="4" t="s">
        <v>23</v>
      </c>
      <c r="G12" s="4" t="s">
        <v>24</v>
      </c>
      <c r="H12" s="6" t="s">
        <v>25</v>
      </c>
      <c r="I12" s="37"/>
      <c r="J12" s="7"/>
      <c r="K12" s="8"/>
      <c r="L12" s="8"/>
      <c r="M12" s="38"/>
      <c r="N12" s="9">
        <f t="shared" si="0"/>
        <v>0</v>
      </c>
      <c r="O12" s="10"/>
      <c r="P12" s="9">
        <f t="shared" si="1"/>
        <v>0</v>
      </c>
      <c r="Q12" s="11"/>
    </row>
    <row r="13" spans="1:17" ht="39.65" customHeight="1" x14ac:dyDescent="0.35">
      <c r="A13" s="2" t="s">
        <v>44</v>
      </c>
      <c r="B13" s="3" t="s">
        <v>19</v>
      </c>
      <c r="C13" s="3" t="s">
        <v>43</v>
      </c>
      <c r="D13" s="4" t="s">
        <v>21</v>
      </c>
      <c r="E13" s="5" t="s">
        <v>22</v>
      </c>
      <c r="F13" s="4" t="s">
        <v>41</v>
      </c>
      <c r="G13" s="4" t="s">
        <v>24</v>
      </c>
      <c r="H13" s="6" t="s">
        <v>25</v>
      </c>
      <c r="I13" s="37"/>
      <c r="J13" s="7"/>
      <c r="K13" s="8"/>
      <c r="L13" s="8"/>
      <c r="M13" s="38"/>
      <c r="N13" s="9">
        <f t="shared" si="0"/>
        <v>0</v>
      </c>
      <c r="O13" s="10"/>
      <c r="P13" s="9">
        <f t="shared" si="1"/>
        <v>0</v>
      </c>
      <c r="Q13" s="11"/>
    </row>
    <row r="14" spans="1:17" ht="20.149999999999999" customHeight="1" x14ac:dyDescent="0.35">
      <c r="A14" s="58" t="s">
        <v>0</v>
      </c>
      <c r="B14" s="58" t="s">
        <v>1</v>
      </c>
      <c r="C14" s="48" t="s">
        <v>2</v>
      </c>
      <c r="D14" s="48" t="s">
        <v>3</v>
      </c>
      <c r="E14" s="48" t="s">
        <v>4</v>
      </c>
      <c r="F14" s="48" t="s">
        <v>45</v>
      </c>
      <c r="G14" s="48" t="s">
        <v>6</v>
      </c>
      <c r="H14" s="48" t="s">
        <v>7</v>
      </c>
      <c r="I14" s="48" t="s">
        <v>8</v>
      </c>
      <c r="J14" s="48" t="s">
        <v>9</v>
      </c>
      <c r="K14" s="48" t="s">
        <v>10</v>
      </c>
      <c r="L14" s="48" t="s">
        <v>11</v>
      </c>
      <c r="M14" s="48" t="s">
        <v>12</v>
      </c>
      <c r="N14" s="54" t="s">
        <v>13</v>
      </c>
      <c r="O14" s="55"/>
      <c r="P14" s="56"/>
      <c r="Q14" s="48" t="s">
        <v>14</v>
      </c>
    </row>
    <row r="15" spans="1:17" ht="20.149999999999999" customHeight="1" x14ac:dyDescent="0.35">
      <c r="A15" s="59"/>
      <c r="B15" s="5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1" t="s">
        <v>15</v>
      </c>
      <c r="O15" s="1" t="s">
        <v>16</v>
      </c>
      <c r="P15" s="1" t="s">
        <v>17</v>
      </c>
      <c r="Q15" s="57"/>
    </row>
    <row r="16" spans="1:17" ht="40" customHeight="1" x14ac:dyDescent="0.35">
      <c r="A16" s="2" t="s">
        <v>46</v>
      </c>
      <c r="B16" s="3" t="s">
        <v>47</v>
      </c>
      <c r="C16" s="3" t="s">
        <v>48</v>
      </c>
      <c r="D16" s="4" t="s">
        <v>21</v>
      </c>
      <c r="E16" s="5" t="s">
        <v>22</v>
      </c>
      <c r="F16" s="4" t="s">
        <v>49</v>
      </c>
      <c r="G16" s="4" t="s">
        <v>24</v>
      </c>
      <c r="H16" s="6" t="s">
        <v>50</v>
      </c>
      <c r="I16" s="37"/>
      <c r="J16" s="7"/>
      <c r="K16" s="12"/>
      <c r="L16" s="8"/>
      <c r="M16" s="38"/>
      <c r="N16" s="9">
        <f t="shared" ref="N16:N24" si="2">O16*K16/100</f>
        <v>0</v>
      </c>
      <c r="O16" s="13"/>
      <c r="P16" s="9">
        <f t="shared" ref="P16:P24" si="3">I16*O16</f>
        <v>0</v>
      </c>
      <c r="Q16" s="11"/>
    </row>
    <row r="17" spans="1:17" ht="40" customHeight="1" x14ac:dyDescent="0.35">
      <c r="A17" s="2" t="s">
        <v>51</v>
      </c>
      <c r="B17" s="3" t="s">
        <v>47</v>
      </c>
      <c r="C17" s="3" t="s">
        <v>52</v>
      </c>
      <c r="D17" s="4" t="s">
        <v>21</v>
      </c>
      <c r="E17" s="5" t="s">
        <v>22</v>
      </c>
      <c r="F17" s="4" t="s">
        <v>53</v>
      </c>
      <c r="G17" s="4" t="s">
        <v>24</v>
      </c>
      <c r="H17" s="6" t="s">
        <v>50</v>
      </c>
      <c r="I17" s="37"/>
      <c r="J17" s="7"/>
      <c r="K17" s="8"/>
      <c r="L17" s="8"/>
      <c r="M17" s="38"/>
      <c r="N17" s="9">
        <f t="shared" si="2"/>
        <v>0</v>
      </c>
      <c r="O17" s="13"/>
      <c r="P17" s="9">
        <f t="shared" si="3"/>
        <v>0</v>
      </c>
      <c r="Q17" s="11"/>
    </row>
    <row r="18" spans="1:17" ht="40" customHeight="1" x14ac:dyDescent="0.35">
      <c r="A18" s="2" t="s">
        <v>54</v>
      </c>
      <c r="B18" s="3" t="s">
        <v>47</v>
      </c>
      <c r="C18" s="3" t="s">
        <v>48</v>
      </c>
      <c r="D18" s="4" t="s">
        <v>21</v>
      </c>
      <c r="E18" s="5" t="s">
        <v>22</v>
      </c>
      <c r="F18" s="4" t="s">
        <v>55</v>
      </c>
      <c r="G18" s="4" t="s">
        <v>24</v>
      </c>
      <c r="H18" s="6" t="s">
        <v>50</v>
      </c>
      <c r="I18" s="37"/>
      <c r="J18" s="7"/>
      <c r="K18" s="8"/>
      <c r="L18" s="8"/>
      <c r="M18" s="38"/>
      <c r="N18" s="9">
        <f t="shared" si="2"/>
        <v>0</v>
      </c>
      <c r="O18" s="13"/>
      <c r="P18" s="9">
        <f t="shared" si="3"/>
        <v>0</v>
      </c>
      <c r="Q18" s="11"/>
    </row>
    <row r="19" spans="1:17" ht="40" customHeight="1" x14ac:dyDescent="0.35">
      <c r="A19" s="2" t="s">
        <v>56</v>
      </c>
      <c r="B19" s="3" t="s">
        <v>47</v>
      </c>
      <c r="C19" s="3" t="s">
        <v>57</v>
      </c>
      <c r="D19" s="4" t="s">
        <v>21</v>
      </c>
      <c r="E19" s="5" t="s">
        <v>22</v>
      </c>
      <c r="F19" s="4" t="s">
        <v>49</v>
      </c>
      <c r="G19" s="4" t="s">
        <v>24</v>
      </c>
      <c r="H19" s="6" t="s">
        <v>50</v>
      </c>
      <c r="I19" s="37"/>
      <c r="J19" s="14"/>
      <c r="K19" s="12"/>
      <c r="L19" s="12"/>
      <c r="M19" s="38"/>
      <c r="N19" s="9">
        <f t="shared" si="2"/>
        <v>0</v>
      </c>
      <c r="O19" s="13"/>
      <c r="P19" s="9">
        <f t="shared" si="3"/>
        <v>0</v>
      </c>
      <c r="Q19" s="11"/>
    </row>
    <row r="20" spans="1:17" ht="40" customHeight="1" x14ac:dyDescent="0.35">
      <c r="A20" s="2" t="s">
        <v>58</v>
      </c>
      <c r="B20" s="3" t="s">
        <v>47</v>
      </c>
      <c r="C20" s="3" t="s">
        <v>59</v>
      </c>
      <c r="D20" s="4" t="s">
        <v>21</v>
      </c>
      <c r="E20" s="5" t="s">
        <v>22</v>
      </c>
      <c r="F20" s="4" t="s">
        <v>53</v>
      </c>
      <c r="G20" s="4" t="s">
        <v>24</v>
      </c>
      <c r="H20" s="6" t="s">
        <v>50</v>
      </c>
      <c r="I20" s="37"/>
      <c r="J20" s="7"/>
      <c r="K20" s="8"/>
      <c r="L20" s="8"/>
      <c r="M20" s="38"/>
      <c r="N20" s="9">
        <f t="shared" si="2"/>
        <v>0</v>
      </c>
      <c r="O20" s="13"/>
      <c r="P20" s="9">
        <f t="shared" si="3"/>
        <v>0</v>
      </c>
      <c r="Q20" s="11"/>
    </row>
    <row r="21" spans="1:17" ht="40" customHeight="1" x14ac:dyDescent="0.35">
      <c r="A21" s="2" t="s">
        <v>60</v>
      </c>
      <c r="B21" s="3" t="s">
        <v>47</v>
      </c>
      <c r="C21" s="3" t="s">
        <v>57</v>
      </c>
      <c r="D21" s="4" t="s">
        <v>21</v>
      </c>
      <c r="E21" s="5" t="s">
        <v>22</v>
      </c>
      <c r="F21" s="4" t="s">
        <v>55</v>
      </c>
      <c r="G21" s="4" t="s">
        <v>24</v>
      </c>
      <c r="H21" s="6" t="s">
        <v>50</v>
      </c>
      <c r="I21" s="37"/>
      <c r="J21" s="7"/>
      <c r="K21" s="8"/>
      <c r="L21" s="8"/>
      <c r="M21" s="38"/>
      <c r="N21" s="9">
        <f t="shared" si="2"/>
        <v>0</v>
      </c>
      <c r="O21" s="13"/>
      <c r="P21" s="9">
        <f t="shared" si="3"/>
        <v>0</v>
      </c>
      <c r="Q21" s="11"/>
    </row>
    <row r="22" spans="1:17" ht="40" customHeight="1" x14ac:dyDescent="0.35">
      <c r="A22" s="2" t="s">
        <v>61</v>
      </c>
      <c r="B22" s="3" t="s">
        <v>47</v>
      </c>
      <c r="C22" s="3" t="s">
        <v>62</v>
      </c>
      <c r="D22" s="4" t="s">
        <v>21</v>
      </c>
      <c r="E22" s="5" t="s">
        <v>22</v>
      </c>
      <c r="F22" s="4" t="s">
        <v>49</v>
      </c>
      <c r="G22" s="4" t="s">
        <v>24</v>
      </c>
      <c r="H22" s="6" t="s">
        <v>50</v>
      </c>
      <c r="I22" s="37"/>
      <c r="J22" s="7"/>
      <c r="K22" s="8"/>
      <c r="L22" s="12"/>
      <c r="M22" s="38"/>
      <c r="N22" s="9">
        <f t="shared" si="2"/>
        <v>0</v>
      </c>
      <c r="O22" s="13"/>
      <c r="P22" s="9">
        <f t="shared" si="3"/>
        <v>0</v>
      </c>
      <c r="Q22" s="11"/>
    </row>
    <row r="23" spans="1:17" ht="40" customHeight="1" x14ac:dyDescent="0.35">
      <c r="A23" s="2" t="s">
        <v>63</v>
      </c>
      <c r="B23" s="3" t="s">
        <v>47</v>
      </c>
      <c r="C23" s="3" t="s">
        <v>62</v>
      </c>
      <c r="D23" s="4" t="s">
        <v>21</v>
      </c>
      <c r="E23" s="5" t="s">
        <v>22</v>
      </c>
      <c r="F23" s="4" t="s">
        <v>53</v>
      </c>
      <c r="G23" s="4" t="s">
        <v>24</v>
      </c>
      <c r="H23" s="6" t="s">
        <v>50</v>
      </c>
      <c r="I23" s="37"/>
      <c r="J23" s="7"/>
      <c r="K23" s="8"/>
      <c r="L23" s="8"/>
      <c r="M23" s="38"/>
      <c r="N23" s="9">
        <f t="shared" si="2"/>
        <v>0</v>
      </c>
      <c r="O23" s="13"/>
      <c r="P23" s="9">
        <f t="shared" si="3"/>
        <v>0</v>
      </c>
      <c r="Q23" s="11"/>
    </row>
    <row r="24" spans="1:17" ht="40" customHeight="1" x14ac:dyDescent="0.35">
      <c r="A24" s="2" t="s">
        <v>64</v>
      </c>
      <c r="B24" s="3" t="s">
        <v>47</v>
      </c>
      <c r="C24" s="3" t="s">
        <v>65</v>
      </c>
      <c r="D24" s="4" t="s">
        <v>21</v>
      </c>
      <c r="E24" s="5" t="s">
        <v>22</v>
      </c>
      <c r="F24" s="4" t="s">
        <v>55</v>
      </c>
      <c r="G24" s="4" t="s">
        <v>24</v>
      </c>
      <c r="H24" s="6" t="s">
        <v>50</v>
      </c>
      <c r="I24" s="37"/>
      <c r="J24" s="7"/>
      <c r="K24" s="8"/>
      <c r="L24" s="8"/>
      <c r="M24" s="38"/>
      <c r="N24" s="9">
        <f t="shared" si="2"/>
        <v>0</v>
      </c>
      <c r="O24" s="13"/>
      <c r="P24" s="9">
        <f t="shared" si="3"/>
        <v>0</v>
      </c>
      <c r="Q24" s="11"/>
    </row>
    <row r="25" spans="1:17" ht="20.149999999999999" customHeight="1" x14ac:dyDescent="0.35">
      <c r="A25" s="58" t="s">
        <v>0</v>
      </c>
      <c r="B25" s="58" t="s">
        <v>1</v>
      </c>
      <c r="C25" s="48" t="s">
        <v>2</v>
      </c>
      <c r="D25" s="48" t="s">
        <v>3</v>
      </c>
      <c r="E25" s="48" t="s">
        <v>4</v>
      </c>
      <c r="F25" s="48" t="s">
        <v>66</v>
      </c>
      <c r="G25" s="48" t="s">
        <v>6</v>
      </c>
      <c r="H25" s="48" t="s">
        <v>7</v>
      </c>
      <c r="I25" s="48" t="s">
        <v>8</v>
      </c>
      <c r="J25" s="48" t="s">
        <v>9</v>
      </c>
      <c r="K25" s="50" t="s">
        <v>67</v>
      </c>
      <c r="L25" s="51"/>
      <c r="M25" s="48" t="s">
        <v>12</v>
      </c>
      <c r="N25" s="54" t="s">
        <v>13</v>
      </c>
      <c r="O25" s="55"/>
      <c r="P25" s="56"/>
      <c r="Q25" s="48" t="s">
        <v>14</v>
      </c>
    </row>
    <row r="26" spans="1:17" ht="20.149999999999999" customHeight="1" x14ac:dyDescent="0.35">
      <c r="A26" s="59"/>
      <c r="B26" s="59"/>
      <c r="C26" s="49"/>
      <c r="D26" s="49"/>
      <c r="E26" s="49"/>
      <c r="F26" s="49"/>
      <c r="G26" s="49"/>
      <c r="H26" s="49"/>
      <c r="I26" s="49"/>
      <c r="J26" s="49"/>
      <c r="K26" s="52"/>
      <c r="L26" s="53"/>
      <c r="M26" s="49"/>
      <c r="N26" s="1" t="s">
        <v>68</v>
      </c>
      <c r="O26" s="1" t="s">
        <v>16</v>
      </c>
      <c r="P26" s="1" t="s">
        <v>17</v>
      </c>
      <c r="Q26" s="57"/>
    </row>
    <row r="27" spans="1:17" ht="40.4" customHeight="1" thickBot="1" x14ac:dyDescent="0.4">
      <c r="A27" s="2" t="s">
        <v>69</v>
      </c>
      <c r="B27" s="3" t="s">
        <v>70</v>
      </c>
      <c r="C27" s="3" t="s">
        <v>71</v>
      </c>
      <c r="D27" s="4" t="s">
        <v>72</v>
      </c>
      <c r="E27" s="5" t="s">
        <v>73</v>
      </c>
      <c r="F27" s="5" t="s">
        <v>74</v>
      </c>
      <c r="G27" s="4" t="s">
        <v>24</v>
      </c>
      <c r="H27" s="6" t="s">
        <v>75</v>
      </c>
      <c r="I27" s="37"/>
      <c r="J27" s="7"/>
      <c r="K27" s="41"/>
      <c r="L27" s="42"/>
      <c r="M27" s="38"/>
      <c r="N27" s="9">
        <f>O27*K27/1000</f>
        <v>0</v>
      </c>
      <c r="O27" s="13"/>
      <c r="P27" s="15">
        <f>I27*O27</f>
        <v>0</v>
      </c>
      <c r="Q27" s="11"/>
    </row>
    <row r="28" spans="1:17" ht="28.75" customHeight="1" thickBot="1" x14ac:dyDescent="0.4">
      <c r="A28" s="43" t="s">
        <v>76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5"/>
      <c r="P28" s="16">
        <f>SUM(P5:P13,P16:P24,P27)</f>
        <v>0</v>
      </c>
    </row>
    <row r="30" spans="1:17" ht="39.65" customHeight="1" x14ac:dyDescent="0.35">
      <c r="A30" s="46" t="s">
        <v>77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</row>
    <row r="31" spans="1:17" ht="27.75" customHeight="1" x14ac:dyDescent="0.35">
      <c r="A31" s="39" t="s">
        <v>105</v>
      </c>
      <c r="B31" s="47" t="s">
        <v>106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</row>
    <row r="32" spans="1:17" ht="15" thickBot="1" x14ac:dyDescent="0.4"/>
    <row r="33" spans="1:17" x14ac:dyDescent="0.35">
      <c r="A33" s="17" t="s">
        <v>78</v>
      </c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0"/>
    </row>
    <row r="34" spans="1:17" x14ac:dyDescent="0.35">
      <c r="A34" s="21"/>
      <c r="B34" s="22" t="s">
        <v>3</v>
      </c>
      <c r="C34" s="23" t="s">
        <v>79</v>
      </c>
      <c r="D34" s="23"/>
      <c r="E34" s="24" t="s">
        <v>80</v>
      </c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5"/>
    </row>
    <row r="35" spans="1:17" x14ac:dyDescent="0.35">
      <c r="A35" s="26"/>
      <c r="B35" s="27" t="s">
        <v>81</v>
      </c>
      <c r="C35" s="28" t="s">
        <v>82</v>
      </c>
      <c r="D35" s="29"/>
      <c r="E35" s="30" t="s">
        <v>83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31"/>
    </row>
    <row r="36" spans="1:17" x14ac:dyDescent="0.35">
      <c r="A36" s="21"/>
      <c r="B36" s="22" t="s">
        <v>84</v>
      </c>
      <c r="C36" s="23" t="s">
        <v>85</v>
      </c>
      <c r="D36" s="23"/>
      <c r="E36" s="24" t="s">
        <v>86</v>
      </c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5"/>
    </row>
    <row r="37" spans="1:17" x14ac:dyDescent="0.35">
      <c r="A37" s="26"/>
      <c r="B37" s="27" t="s">
        <v>87</v>
      </c>
      <c r="C37" s="28" t="s">
        <v>88</v>
      </c>
      <c r="D37" s="29"/>
      <c r="E37" s="30" t="s">
        <v>89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31"/>
    </row>
    <row r="38" spans="1:17" x14ac:dyDescent="0.35">
      <c r="A38" s="21"/>
      <c r="B38" s="22" t="s">
        <v>6</v>
      </c>
      <c r="C38" s="23" t="s">
        <v>90</v>
      </c>
      <c r="D38" s="23"/>
      <c r="E38" s="24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5"/>
    </row>
    <row r="39" spans="1:17" x14ac:dyDescent="0.35">
      <c r="A39" s="26"/>
      <c r="B39" s="27" t="s">
        <v>7</v>
      </c>
      <c r="C39" s="28" t="s">
        <v>91</v>
      </c>
      <c r="D39" s="29"/>
      <c r="E39" s="30" t="s">
        <v>92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31"/>
    </row>
    <row r="40" spans="1:17" x14ac:dyDescent="0.35">
      <c r="A40" s="21"/>
      <c r="B40" s="22" t="s">
        <v>93</v>
      </c>
      <c r="C40" s="23" t="s">
        <v>94</v>
      </c>
      <c r="D40" s="23"/>
      <c r="E40" s="24" t="s">
        <v>95</v>
      </c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5"/>
    </row>
    <row r="41" spans="1:17" x14ac:dyDescent="0.35">
      <c r="A41" s="26"/>
      <c r="B41" s="27" t="s">
        <v>96</v>
      </c>
      <c r="C41" s="28" t="s">
        <v>97</v>
      </c>
      <c r="D41" s="29"/>
      <c r="E41" s="30" t="s">
        <v>98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31"/>
    </row>
    <row r="42" spans="1:17" x14ac:dyDescent="0.35">
      <c r="A42" s="21"/>
      <c r="B42" s="22" t="s">
        <v>99</v>
      </c>
      <c r="C42" s="23" t="s">
        <v>100</v>
      </c>
      <c r="D42" s="23"/>
      <c r="E42" s="24" t="s">
        <v>101</v>
      </c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5"/>
    </row>
    <row r="43" spans="1:17" x14ac:dyDescent="0.35">
      <c r="A43" s="26"/>
      <c r="B43" s="27" t="s">
        <v>102</v>
      </c>
      <c r="C43" s="28" t="s">
        <v>103</v>
      </c>
      <c r="D43" s="29"/>
      <c r="E43" s="30" t="s">
        <v>104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31"/>
    </row>
    <row r="44" spans="1:17" ht="15" thickBot="1" x14ac:dyDescent="0.4">
      <c r="A44" s="32"/>
      <c r="B44" s="33"/>
      <c r="C44" s="34"/>
      <c r="D44" s="34"/>
      <c r="E44" s="35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6"/>
    </row>
  </sheetData>
  <mergeCells count="48">
    <mergeCell ref="F3:F4"/>
    <mergeCell ref="A3:A4"/>
    <mergeCell ref="B3:B4"/>
    <mergeCell ref="C3:C4"/>
    <mergeCell ref="D3:D4"/>
    <mergeCell ref="E3:E4"/>
    <mergeCell ref="M3:M4"/>
    <mergeCell ref="N3:P3"/>
    <mergeCell ref="Q3:Q4"/>
    <mergeCell ref="A14:A15"/>
    <mergeCell ref="B14:B15"/>
    <mergeCell ref="C14:C15"/>
    <mergeCell ref="D14:D15"/>
    <mergeCell ref="E14:E15"/>
    <mergeCell ref="F14:F15"/>
    <mergeCell ref="G14:G15"/>
    <mergeCell ref="G3:G4"/>
    <mergeCell ref="H3:H4"/>
    <mergeCell ref="I3:I4"/>
    <mergeCell ref="J3:J4"/>
    <mergeCell ref="K3:K4"/>
    <mergeCell ref="L3:L4"/>
    <mergeCell ref="N14:P14"/>
    <mergeCell ref="Q14:Q15"/>
    <mergeCell ref="A25:A26"/>
    <mergeCell ref="B25:B26"/>
    <mergeCell ref="C25:C26"/>
    <mergeCell ref="D25:D26"/>
    <mergeCell ref="E25:E26"/>
    <mergeCell ref="F25:F26"/>
    <mergeCell ref="G25:G26"/>
    <mergeCell ref="H25:H26"/>
    <mergeCell ref="H14:H15"/>
    <mergeCell ref="I14:I15"/>
    <mergeCell ref="J14:J15"/>
    <mergeCell ref="K14:K15"/>
    <mergeCell ref="L14:L15"/>
    <mergeCell ref="M14:M15"/>
    <mergeCell ref="K27:L27"/>
    <mergeCell ref="A28:O28"/>
    <mergeCell ref="A30:Q30"/>
    <mergeCell ref="B31:Q31"/>
    <mergeCell ref="I25:I26"/>
    <mergeCell ref="J25:J26"/>
    <mergeCell ref="K25:L26"/>
    <mergeCell ref="M25:M26"/>
    <mergeCell ref="N25:P25"/>
    <mergeCell ref="Q25:Q26"/>
  </mergeCells>
  <dataValidations count="1">
    <dataValidation type="decimal" allowBlank="1" showInputMessage="1" showErrorMessage="1" errorTitle="POZOR" error="cena překročena" promptTitle="UPOZORNĚNÍ" prompt="zadejte hodnotu od 0 do MAX ceny uvedené ve sloupci M" sqref="O16:O24 O27 O5:O13">
      <formula1>0</formula1>
      <formula2>M5</formula2>
    </dataValidation>
  </dataValidation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POLOZKY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Buřičová Dana Ing.</dc:creator>
  <cp:lastModifiedBy>Lisa Karel Ing.</cp:lastModifiedBy>
  <dcterms:created xsi:type="dcterms:W3CDTF">2021-12-06T12:53:02Z</dcterms:created>
  <dcterms:modified xsi:type="dcterms:W3CDTF">2021-12-06T13:53:36Z</dcterms:modified>
</cp:coreProperties>
</file>